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/>
  <mc:AlternateContent xmlns:mc="http://schemas.openxmlformats.org/markup-compatibility/2006">
    <mc:Choice Requires="x15">
      <x15ac:absPath xmlns:x15ac="http://schemas.microsoft.com/office/spreadsheetml/2010/11/ac" url="T:\Tugiteenuste teenistus\Õigusosakond\Riigihanked\HANKED 2021\Ida regioon\LIHTHANKED\Riigitee 15141Albu silla ümberehitamise põhiprojekti koostamine\Leping\"/>
    </mc:Choice>
  </mc:AlternateContent>
  <xr:revisionPtr revIDLastSave="0" documentId="8_{65B97EEA-5ED5-4BA1-ACD8-941F652AFC14}" xr6:coauthVersionLast="46" xr6:coauthVersionMax="46" xr10:uidLastSave="{00000000-0000-0000-0000-000000000000}"/>
  <bookViews>
    <workbookView xWindow="1080" yWindow="1080" windowWidth="21600" windowHeight="11325" xr2:uid="{00000000-000D-0000-FFFF-FFFF00000000}"/>
  </bookViews>
  <sheets>
    <sheet name="Lisa 4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6" l="1"/>
  <c r="E14" i="6" l="1"/>
  <c r="F7" i="6" l="1"/>
  <c r="F6" i="6" l="1"/>
  <c r="C15" i="6"/>
  <c r="C16" i="6" s="1"/>
  <c r="F5" i="6"/>
  <c r="F8" i="6"/>
  <c r="F4" i="6"/>
  <c r="F14" i="6" l="1"/>
  <c r="C17" i="6"/>
  <c r="C18" i="6" s="1"/>
  <c r="F16" i="6" l="1"/>
  <c r="F17" i="6" s="1"/>
  <c r="F18" i="6" s="1"/>
</calcChain>
</file>

<file path=xl/sharedStrings.xml><?xml version="1.0" encoding="utf-8"?>
<sst xmlns="http://schemas.openxmlformats.org/spreadsheetml/2006/main" count="51" uniqueCount="31">
  <si>
    <t>Käibemaks 20%</t>
  </si>
  <si>
    <t>Üleandmise tähtaeg</t>
  </si>
  <si>
    <t xml:space="preserve"> </t>
  </si>
  <si>
    <t>Töö  ja Töö osade üleandmise ja maksegraafik</t>
  </si>
  <si>
    <t xml:space="preserve"> KOKKU:</t>
  </si>
  <si>
    <t>Tellija</t>
  </si>
  <si>
    <t>Töövõtja</t>
  </si>
  <si>
    <t>Projekti kogumaksumus:</t>
  </si>
  <si>
    <t>Makse suurus % projekti kogumaksumusest</t>
  </si>
  <si>
    <t>Makse suurus EUR</t>
  </si>
  <si>
    <t>x</t>
  </si>
  <si>
    <t xml:space="preserve">Lisa 4 Töövõtulepingule nr </t>
  </si>
  <si>
    <t>s.h.Tehnovõrkude eelprojektid</t>
  </si>
  <si>
    <t>Ettenägemata tööde osa 10% kokku:</t>
  </si>
  <si>
    <t>Kokku ettenägemata töödega:</t>
  </si>
  <si>
    <t>Töö osa: Geodeetiliste uuringute aruanne</t>
  </si>
  <si>
    <t>Töö osa: Geotehniliste pinnaseuuringute aruanne</t>
  </si>
  <si>
    <t>s.h. Krundijaotuskava</t>
  </si>
  <si>
    <t>Töö osa: Hüdroloogilised uuringud ja arvutused</t>
  </si>
  <si>
    <t>s.h.KMH eelhinnang</t>
  </si>
  <si>
    <t>s.h.Katendi aruanne ja liiklusuuringud</t>
  </si>
  <si>
    <t>180 päeva</t>
  </si>
  <si>
    <t>Maksumus</t>
  </si>
  <si>
    <t>120 päeva</t>
  </si>
  <si>
    <t>Riigitee 15141 Kaalepi-Lehtmetsa km 8,882 asuva Albu silla (nr 236) ümberehitamise  põhiprojekti koostamise töö etappide kirjeldus</t>
  </si>
  <si>
    <t>s.h.Kergliiklustee põhiprojekt</t>
  </si>
  <si>
    <t>Töö osa: Albu silla (nr 236)  ümberehituse põhiprojekt</t>
  </si>
  <si>
    <t>Töö osa: Albu silla (nr 236)  ümberehituse eskiis</t>
  </si>
  <si>
    <t>150 päeva</t>
  </si>
  <si>
    <t>210 päeva</t>
  </si>
  <si>
    <t>270 päeva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</si>
</sst>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\-#,##0.00\ [$€-1]"/>
    <numFmt numFmtId="165" formatCode="#,##0.00\ &quot;€&quot;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1" fillId="0" borderId="6" xfId="0" applyFont="1" applyBorder="1" applyAlignment="1">
      <alignment horizontal="center" vertical="center"/>
    </xf>
    <xf numFmtId="14" fontId="1" fillId="0" borderId="8" xfId="0" applyNumberFormat="1" applyFont="1" applyBorder="1" applyAlignment="1">
      <alignment horizontal="center"/>
    </xf>
    <xf numFmtId="164" fontId="1" fillId="0" borderId="5" xfId="0" applyNumberFormat="1" applyFont="1" applyBorder="1" applyAlignment="1"/>
    <xf numFmtId="164" fontId="1" fillId="0" borderId="7" xfId="0" applyNumberFormat="1" applyFont="1" applyBorder="1" applyAlignment="1"/>
    <xf numFmtId="0" fontId="1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2" xfId="0" applyFont="1" applyBorder="1"/>
    <xf numFmtId="0" fontId="6" fillId="0" borderId="0" xfId="0" applyFont="1" applyBorder="1"/>
    <xf numFmtId="0" fontId="6" fillId="0" borderId="0" xfId="0" applyFont="1"/>
    <xf numFmtId="0" fontId="7" fillId="0" borderId="0" xfId="0" applyFont="1" applyAlignment="1">
      <alignment horizontal="right" wrapText="1"/>
    </xf>
    <xf numFmtId="0" fontId="7" fillId="0" borderId="0" xfId="0" applyFont="1" applyBorder="1"/>
    <xf numFmtId="0" fontId="1" fillId="0" borderId="15" xfId="0" applyFont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wrapText="1"/>
    </xf>
    <xf numFmtId="9" fontId="1" fillId="0" borderId="9" xfId="0" applyNumberFormat="1" applyFont="1" applyBorder="1" applyAlignment="1">
      <alignment horizontal="center" wrapText="1"/>
    </xf>
    <xf numFmtId="9" fontId="1" fillId="0" borderId="9" xfId="0" applyNumberFormat="1" applyFont="1" applyBorder="1" applyAlignment="1">
      <alignment horizontal="center" vertical="center" wrapText="1"/>
    </xf>
    <xf numFmtId="9" fontId="6" fillId="0" borderId="16" xfId="0" applyNumberFormat="1" applyFont="1" applyBorder="1" applyAlignment="1">
      <alignment horizontal="center"/>
    </xf>
    <xf numFmtId="165" fontId="6" fillId="0" borderId="10" xfId="0" applyNumberFormat="1" applyFont="1" applyBorder="1" applyAlignment="1">
      <alignment horizontal="center"/>
    </xf>
    <xf numFmtId="165" fontId="6" fillId="0" borderId="10" xfId="0" applyNumberFormat="1" applyFont="1" applyBorder="1"/>
    <xf numFmtId="165" fontId="6" fillId="0" borderId="13" xfId="0" applyNumberFormat="1" applyFont="1" applyBorder="1"/>
    <xf numFmtId="3" fontId="1" fillId="0" borderId="18" xfId="0" applyNumberFormat="1" applyFont="1" applyBorder="1" applyAlignment="1">
      <alignment horizontal="right" wrapText="1"/>
    </xf>
    <xf numFmtId="165" fontId="1" fillId="0" borderId="19" xfId="0" applyNumberFormat="1" applyFont="1" applyBorder="1"/>
    <xf numFmtId="165" fontId="6" fillId="0" borderId="17" xfId="0" applyNumberFormat="1" applyFont="1" applyBorder="1"/>
    <xf numFmtId="165" fontId="6" fillId="0" borderId="11" xfId="0" applyNumberFormat="1" applyFont="1" applyBorder="1"/>
    <xf numFmtId="165" fontId="7" fillId="0" borderId="10" xfId="0" applyNumberFormat="1" applyFont="1" applyBorder="1"/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164" fontId="1" fillId="0" borderId="7" xfId="0" applyNumberFormat="1" applyFont="1" applyBorder="1" applyAlignment="1">
      <alignment horizontal="center"/>
    </xf>
    <xf numFmtId="165" fontId="1" fillId="0" borderId="20" xfId="0" applyNumberFormat="1" applyFont="1" applyBorder="1" applyAlignment="1">
      <alignment horizontal="center"/>
    </xf>
    <xf numFmtId="0" fontId="1" fillId="2" borderId="12" xfId="1" applyFont="1" applyFill="1" applyBorder="1" applyAlignment="1">
      <alignment wrapText="1"/>
    </xf>
    <xf numFmtId="0" fontId="1" fillId="2" borderId="9" xfId="0" applyFont="1" applyFill="1" applyBorder="1" applyAlignment="1">
      <alignment vertical="center" wrapText="1"/>
    </xf>
    <xf numFmtId="0" fontId="1" fillId="2" borderId="9" xfId="1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</cellXfs>
  <cellStyles count="2">
    <cellStyle name="Normaallaad" xfId="0" builtinId="0"/>
    <cellStyle name="Normaallaa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workbookViewId="0">
      <selection activeCell="D25" sqref="D25"/>
    </sheetView>
  </sheetViews>
  <sheetFormatPr defaultColWidth="9.140625" defaultRowHeight="12.75" x14ac:dyDescent="0.2"/>
  <cols>
    <col min="1" max="1" width="3" style="2" bestFit="1" customWidth="1"/>
    <col min="2" max="2" width="67.85546875" style="2" customWidth="1"/>
    <col min="3" max="4" width="13.28515625" style="2" customWidth="1"/>
    <col min="5" max="5" width="16.85546875" style="2" customWidth="1"/>
    <col min="6" max="6" width="13.42578125" style="2" bestFit="1" customWidth="1"/>
    <col min="7" max="7" width="10.28515625" style="2" bestFit="1" customWidth="1"/>
    <col min="8" max="16384" width="9.140625" style="2"/>
  </cols>
  <sheetData>
    <row r="1" spans="1:6" ht="32.25" customHeight="1" x14ac:dyDescent="0.25">
      <c r="B1" s="35" t="s">
        <v>3</v>
      </c>
      <c r="C1" s="3"/>
      <c r="D1" s="43" t="s">
        <v>11</v>
      </c>
      <c r="E1" s="43"/>
    </row>
    <row r="2" spans="1:6" s="1" customFormat="1" ht="13.5" thickBot="1" x14ac:dyDescent="0.25"/>
    <row r="3" spans="1:6" ht="45.75" thickBot="1" x14ac:dyDescent="0.25">
      <c r="A3" s="4"/>
      <c r="B3" s="34" t="s">
        <v>24</v>
      </c>
      <c r="C3" s="14" t="s">
        <v>22</v>
      </c>
      <c r="D3" s="5" t="s">
        <v>1</v>
      </c>
      <c r="E3" s="21" t="s">
        <v>8</v>
      </c>
      <c r="F3" s="29" t="s">
        <v>9</v>
      </c>
    </row>
    <row r="4" spans="1:6" s="9" customFormat="1" ht="13.5" thickTop="1" x14ac:dyDescent="0.2">
      <c r="A4" s="8">
        <v>1</v>
      </c>
      <c r="B4" s="40" t="s">
        <v>15</v>
      </c>
      <c r="C4" s="12">
        <v>2000</v>
      </c>
      <c r="D4" s="11" t="s">
        <v>23</v>
      </c>
      <c r="E4" s="22">
        <v>0.2</v>
      </c>
      <c r="F4" s="30">
        <f>E4*$C$14</f>
        <v>4436</v>
      </c>
    </row>
    <row r="5" spans="1:6" s="9" customFormat="1" x14ac:dyDescent="0.2">
      <c r="A5" s="10">
        <v>2</v>
      </c>
      <c r="B5" s="40" t="s">
        <v>16</v>
      </c>
      <c r="C5" s="13">
        <v>3000</v>
      </c>
      <c r="D5" s="11" t="s">
        <v>28</v>
      </c>
      <c r="E5" s="23">
        <v>0.2</v>
      </c>
      <c r="F5" s="30">
        <f>E5*$C$14</f>
        <v>4436</v>
      </c>
    </row>
    <row r="6" spans="1:6" s="9" customFormat="1" x14ac:dyDescent="0.2">
      <c r="A6" s="10">
        <v>3</v>
      </c>
      <c r="B6" s="41" t="s">
        <v>18</v>
      </c>
      <c r="C6" s="13">
        <v>2000</v>
      </c>
      <c r="D6" s="11" t="s">
        <v>21</v>
      </c>
      <c r="E6" s="23">
        <v>0.05</v>
      </c>
      <c r="F6" s="30">
        <f>E6*$C$14</f>
        <v>1109</v>
      </c>
    </row>
    <row r="7" spans="1:6" s="9" customFormat="1" x14ac:dyDescent="0.2">
      <c r="A7" s="10">
        <v>4</v>
      </c>
      <c r="B7" s="42" t="s">
        <v>27</v>
      </c>
      <c r="C7" s="13">
        <v>7000</v>
      </c>
      <c r="D7" s="11" t="s">
        <v>29</v>
      </c>
      <c r="E7" s="24">
        <v>0.25</v>
      </c>
      <c r="F7" s="30">
        <f>E7*$C$14</f>
        <v>5545</v>
      </c>
    </row>
    <row r="8" spans="1:6" s="9" customFormat="1" x14ac:dyDescent="0.2">
      <c r="A8" s="10">
        <v>5</v>
      </c>
      <c r="B8" s="42" t="s">
        <v>26</v>
      </c>
      <c r="C8" s="13">
        <v>8180</v>
      </c>
      <c r="D8" s="11" t="s">
        <v>30</v>
      </c>
      <c r="E8" s="24">
        <v>0.3</v>
      </c>
      <c r="F8" s="30">
        <f>E8*$C$14</f>
        <v>6654</v>
      </c>
    </row>
    <row r="9" spans="1:6" s="9" customFormat="1" x14ac:dyDescent="0.2">
      <c r="A9" s="8"/>
      <c r="B9" s="41" t="s">
        <v>20</v>
      </c>
      <c r="C9" s="38" t="s">
        <v>10</v>
      </c>
      <c r="D9" s="38" t="s">
        <v>10</v>
      </c>
      <c r="E9" s="38" t="s">
        <v>10</v>
      </c>
      <c r="F9" s="39" t="s">
        <v>10</v>
      </c>
    </row>
    <row r="10" spans="1:6" s="9" customFormat="1" x14ac:dyDescent="0.2">
      <c r="A10" s="8"/>
      <c r="B10" s="41" t="s">
        <v>17</v>
      </c>
      <c r="C10" s="38" t="s">
        <v>10</v>
      </c>
      <c r="D10" s="38" t="s">
        <v>10</v>
      </c>
      <c r="E10" s="38" t="s">
        <v>10</v>
      </c>
      <c r="F10" s="39" t="s">
        <v>10</v>
      </c>
    </row>
    <row r="11" spans="1:6" s="9" customFormat="1" x14ac:dyDescent="0.2">
      <c r="A11" s="8"/>
      <c r="B11" s="41" t="s">
        <v>19</v>
      </c>
      <c r="C11" s="38" t="s">
        <v>10</v>
      </c>
      <c r="D11" s="38" t="s">
        <v>10</v>
      </c>
      <c r="E11" s="38" t="s">
        <v>10</v>
      </c>
      <c r="F11" s="39" t="s">
        <v>10</v>
      </c>
    </row>
    <row r="12" spans="1:6" s="9" customFormat="1" x14ac:dyDescent="0.2">
      <c r="A12" s="8"/>
      <c r="B12" s="41" t="s">
        <v>25</v>
      </c>
      <c r="C12" s="38" t="s">
        <v>10</v>
      </c>
      <c r="D12" s="38" t="s">
        <v>10</v>
      </c>
      <c r="E12" s="38" t="s">
        <v>10</v>
      </c>
      <c r="F12" s="39" t="s">
        <v>10</v>
      </c>
    </row>
    <row r="13" spans="1:6" s="9" customFormat="1" x14ac:dyDescent="0.2">
      <c r="A13" s="8"/>
      <c r="B13" s="41" t="s">
        <v>12</v>
      </c>
      <c r="C13" s="38" t="s">
        <v>10</v>
      </c>
      <c r="D13" s="38" t="s">
        <v>10</v>
      </c>
      <c r="E13" s="38" t="s">
        <v>10</v>
      </c>
      <c r="F13" s="39" t="s">
        <v>10</v>
      </c>
    </row>
    <row r="14" spans="1:6" s="6" customFormat="1" ht="15.75" thickBot="1" x14ac:dyDescent="0.25">
      <c r="B14" s="15" t="s">
        <v>7</v>
      </c>
      <c r="C14" s="31">
        <f>SUM(C4:C13)</f>
        <v>22180</v>
      </c>
      <c r="D14" s="16"/>
      <c r="E14" s="25">
        <f>SUM(E4:E13)</f>
        <v>1</v>
      </c>
      <c r="F14" s="28">
        <f>SUM(F4:F13)</f>
        <v>22180</v>
      </c>
    </row>
    <row r="15" spans="1:6" s="6" customFormat="1" ht="16.5" thickBot="1" x14ac:dyDescent="0.3">
      <c r="A15" s="7"/>
      <c r="B15" s="15" t="s">
        <v>13</v>
      </c>
      <c r="C15" s="32">
        <f>C14*10%</f>
        <v>2218</v>
      </c>
      <c r="D15" s="17"/>
      <c r="E15" s="18"/>
      <c r="F15" s="26" t="s">
        <v>10</v>
      </c>
    </row>
    <row r="16" spans="1:6" s="6" customFormat="1" ht="16.5" thickBot="1" x14ac:dyDescent="0.3">
      <c r="B16" s="19" t="s">
        <v>14</v>
      </c>
      <c r="C16" s="33">
        <f>SUM(C14:C15)</f>
        <v>24398</v>
      </c>
      <c r="D16" s="20"/>
      <c r="E16" s="18"/>
      <c r="F16" s="27">
        <f>F14</f>
        <v>22180</v>
      </c>
    </row>
    <row r="17" spans="2:6" s="6" customFormat="1" ht="15.75" thickBot="1" x14ac:dyDescent="0.25">
      <c r="B17" s="15" t="s">
        <v>0</v>
      </c>
      <c r="C17" s="32">
        <f>C16*20%</f>
        <v>4879.6000000000004</v>
      </c>
      <c r="D17" s="17"/>
      <c r="E17" s="18"/>
      <c r="F17" s="27">
        <f>F16*20%</f>
        <v>4436</v>
      </c>
    </row>
    <row r="18" spans="2:6" s="6" customFormat="1" ht="16.5" thickBot="1" x14ac:dyDescent="0.3">
      <c r="B18" s="19" t="s">
        <v>4</v>
      </c>
      <c r="C18" s="33">
        <f>SUM(C16:C17)</f>
        <v>29277.599999999999</v>
      </c>
      <c r="D18" s="20"/>
      <c r="E18" s="18"/>
      <c r="F18" s="27">
        <f>SUM(F16:F17)</f>
        <v>26616</v>
      </c>
    </row>
    <row r="20" spans="2:6" x14ac:dyDescent="0.2">
      <c r="B20" s="9" t="s">
        <v>2</v>
      </c>
    </row>
    <row r="25" spans="2:6" x14ac:dyDescent="0.2">
      <c r="B25" s="9" t="s">
        <v>5</v>
      </c>
      <c r="C25" s="9" t="s">
        <v>6</v>
      </c>
    </row>
    <row r="28" spans="2:6" x14ac:dyDescent="0.2">
      <c r="B28" s="37"/>
    </row>
    <row r="29" spans="2:6" x14ac:dyDescent="0.2">
      <c r="B29" s="36"/>
    </row>
    <row r="30" spans="2:6" x14ac:dyDescent="0.2">
      <c r="B30" s="36"/>
    </row>
  </sheetData>
  <mergeCells count="1">
    <mergeCell ref="D1:E1"/>
  </mergeCells>
  <phoneticPr fontId="0" type="noConversion"/>
  <pageMargins left="0.9448818897637796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24E3F406924D40B9EB9BE19EAAB096" ma:contentTypeVersion="13" ma:contentTypeDescription="Loo uus dokument" ma:contentTypeScope="" ma:versionID="a7a3ef0f4acc4dc56726ce59f2ffeb89">
  <xsd:schema xmlns:xsd="http://www.w3.org/2001/XMLSchema" xmlns:xs="http://www.w3.org/2001/XMLSchema" xmlns:p="http://schemas.microsoft.com/office/2006/metadata/properties" xmlns:ns2="93fd8ff9-0019-4196-b76b-30a09be6f814" xmlns:ns3="7272bd2e-0587-452b-955c-44471e54aab6" targetNamespace="http://schemas.microsoft.com/office/2006/metadata/properties" ma:root="true" ma:fieldsID="3d3501e201e35781020d796620720850" ns2:_="" ns3:_="">
    <xsd:import namespace="93fd8ff9-0019-4196-b76b-30a09be6f814"/>
    <xsd:import namespace="7272bd2e-0587-452b-955c-44471e54aab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d8ff9-0019-4196-b76b-30a09be6f81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72bd2e-0587-452b-955c-44471e54aa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6E18AB-5DC4-49E0-A6D6-5C2F155757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fd8ff9-0019-4196-b76b-30a09be6f814"/>
    <ds:schemaRef ds:uri="7272bd2e-0587-452b-955c-44471e54aa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DD5781-E087-418E-8CC1-E956A06A87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D9D920-080F-43A2-9DEC-7C0573A69D9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Company>Maanteeamet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Erkki Mikenberg</dc:creator>
  <cp:lastModifiedBy>Lili Lillepea</cp:lastModifiedBy>
  <cp:lastPrinted>2011-04-26T10:05:23Z</cp:lastPrinted>
  <dcterms:created xsi:type="dcterms:W3CDTF">2004-11-03T08:29:00Z</dcterms:created>
  <dcterms:modified xsi:type="dcterms:W3CDTF">2022-01-11T11:30:27Z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0x010100AA24E3F406924D40B9EB9BE19EAAB096</vt:lpwstr>
  </property>
</Properties>
</file>